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'Sheet1'!$A$1:$E$35</definedName>
  </definedNames>
  <calcPr fullCalcOnLoad="1"/>
</workbook>
</file>

<file path=xl/sharedStrings.xml><?xml version="1.0" encoding="utf-8"?>
<sst xmlns="http://schemas.openxmlformats.org/spreadsheetml/2006/main" count="52" uniqueCount="52">
  <si>
    <t>§§</t>
  </si>
  <si>
    <t>І ПРИХОДИ, в т.ч.:</t>
  </si>
  <si>
    <t>62-01</t>
  </si>
  <si>
    <r>
      <t xml:space="preserve">Трансфери между сметки за средствата от Европейския съюз </t>
    </r>
    <r>
      <rPr>
        <b/>
        <sz val="10"/>
        <rFont val="Arial"/>
        <family val="2"/>
      </rPr>
      <t>(трансфер от управляващия орган) получени трансфери (+)</t>
    </r>
  </si>
  <si>
    <t>63-01</t>
  </si>
  <si>
    <r>
      <t xml:space="preserve">Временни безлихвени заеми между бюджети и сметки за средствата от Европейския съюз (нето) </t>
    </r>
    <r>
      <rPr>
        <b/>
        <sz val="10"/>
        <rFont val="Arial"/>
        <family val="2"/>
      </rPr>
      <t>(заем от бюджета на общината)</t>
    </r>
  </si>
  <si>
    <t>76-00</t>
  </si>
  <si>
    <t>Временни безлихвени заеми между сметки за средствата от Европейския съюз (нето)</t>
  </si>
  <si>
    <t>77-00</t>
  </si>
  <si>
    <t>ІІ РАЗХОДИ, в т.ч.:</t>
  </si>
  <si>
    <t>Разходи за персонала</t>
  </si>
  <si>
    <t>01,02,05</t>
  </si>
  <si>
    <t xml:space="preserve">Издръжка </t>
  </si>
  <si>
    <t>10-00</t>
  </si>
  <si>
    <t xml:space="preserve">Придобиване на нефинансови активи </t>
  </si>
  <si>
    <t>51,52,53,54</t>
  </si>
  <si>
    <t>Oстатък в левове по сметки от предходния период (+)</t>
  </si>
  <si>
    <t>95-01</t>
  </si>
  <si>
    <t>95-07</t>
  </si>
  <si>
    <t>Наличност в левове по сметки в края на периода (-)</t>
  </si>
  <si>
    <t>на Общински съвет Габрово</t>
  </si>
  <si>
    <t>Текущи дарения помощи и други безвъзмездно получени суми от Европейския съюз</t>
  </si>
  <si>
    <r>
      <t xml:space="preserve">Трансфери между сметки за средствата от Европейския съюз </t>
    </r>
    <r>
      <rPr>
        <b/>
        <sz val="10"/>
        <rFont val="Arial"/>
        <family val="2"/>
      </rPr>
      <t>(трансфер от управляващия орган) възстановени трансфери (-)</t>
    </r>
  </si>
  <si>
    <t>към Решение №</t>
  </si>
  <si>
    <r>
      <t xml:space="preserve">Трансфери между бюджети и сметки за средствата от Европейския съюз </t>
    </r>
    <r>
      <rPr>
        <b/>
        <sz val="10"/>
        <rFont val="Arial"/>
        <family val="2"/>
      </rPr>
      <t>( трансфер от бюджета на общината)</t>
    </r>
  </si>
  <si>
    <t>Текущи дарения помощи и други безвъзмездно получени суми от страната</t>
  </si>
  <si>
    <t>45 00</t>
  </si>
  <si>
    <t>46 00</t>
  </si>
  <si>
    <t>Платени данъци, такси, мито /ДДС/</t>
  </si>
  <si>
    <t>Текущи трансфери за домакинства от средства на ЕС</t>
  </si>
  <si>
    <t xml:space="preserve">ИНДИКАТИВЕН ГОДИШЕН РАЗЧЕТ 2016 г.  </t>
  </si>
  <si>
    <t>19 00</t>
  </si>
  <si>
    <t>Приходи от лихви от текущи банкови сметки</t>
  </si>
  <si>
    <t>24 08</t>
  </si>
  <si>
    <t>43 00</t>
  </si>
  <si>
    <t>49 00</t>
  </si>
  <si>
    <t>88 03</t>
  </si>
  <si>
    <t>42 00</t>
  </si>
  <si>
    <t>Субсидии за нефинансови предприятия</t>
  </si>
  <si>
    <t>Предоставени текущи и капиталови трансфери за чужбина</t>
  </si>
  <si>
    <t>Събрани средства и извършени плащания от/за сметки за средствата от Европейския съюз (+/-)</t>
  </si>
  <si>
    <t>Реализирани курсови разлики от валутни операции (нето) (+/-)</t>
  </si>
  <si>
    <t xml:space="preserve">              Изпълнение на индикативния годишен разчет за сметките за средства от Европейския съюз  на Община Габрово към 31.12.2016 година</t>
  </si>
  <si>
    <t>ОТЧЕТ КЪМ 31.12.2016 г.</t>
  </si>
  <si>
    <t>Глоби, санкции, неустойки, наказателни лихви, обезщетения и начети</t>
  </si>
  <si>
    <t>Получени чрез небюджетни предприятиясредства от КФП по международни програми</t>
  </si>
  <si>
    <t>47 00</t>
  </si>
  <si>
    <t>28 02</t>
  </si>
  <si>
    <t>36 01</t>
  </si>
  <si>
    <t>Друго финансиране - нето(+/-)</t>
  </si>
  <si>
    <t>93 00</t>
  </si>
  <si>
    <t>Приложение № 7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</si>
</sst>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_ ;[Red]\-#,##0\ "/>
    <numFmt numFmtId="165" formatCode="0_ ;[Red]\-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2"/>
      <color indexed="6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Hebar"/>
      <family val="0"/>
    </font>
    <font>
      <sz val="11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0" fillId="0" borderId="10" xfId="57" applyNumberFormat="1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 quotePrefix="1">
      <alignment horizontal="center"/>
    </xf>
    <xf numFmtId="3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BK_PROJECT_2001-la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B1">
      <selection activeCell="J6" sqref="J6"/>
    </sheetView>
  </sheetViews>
  <sheetFormatPr defaultColWidth="9.140625" defaultRowHeight="12.75"/>
  <cols>
    <col min="1" max="1" width="5.28125" style="0" customWidth="1"/>
    <col min="2" max="2" width="52.28125" style="0" customWidth="1"/>
    <col min="3" max="3" width="11.7109375" style="0" customWidth="1"/>
    <col min="4" max="4" width="19.28125" style="0" customWidth="1"/>
    <col min="5" max="5" width="17.28125" style="0" customWidth="1"/>
  </cols>
  <sheetData>
    <row r="1" spans="4:6" ht="12.75">
      <c r="D1" s="30" t="s">
        <v>51</v>
      </c>
      <c r="E1" s="30"/>
      <c r="F1" s="30"/>
    </row>
    <row r="2" spans="4:6" ht="12.75">
      <c r="D2" s="13" t="s">
        <v>23</v>
      </c>
      <c r="E2" s="18"/>
      <c r="F2" s="18"/>
    </row>
    <row r="3" spans="4:6" ht="12.75">
      <c r="D3" s="18" t="s">
        <v>20</v>
      </c>
      <c r="E3" s="18"/>
      <c r="F3" s="18"/>
    </row>
    <row r="4" spans="4:5" ht="12.75">
      <c r="D4" s="5"/>
      <c r="E4" s="5"/>
    </row>
    <row r="6" spans="2:5" ht="47.25" customHeight="1">
      <c r="B6" s="29" t="s">
        <v>42</v>
      </c>
      <c r="C6" s="29"/>
      <c r="D6" s="29"/>
      <c r="E6" s="29"/>
    </row>
    <row r="9" spans="2:5" ht="13.5" thickBot="1">
      <c r="B9" s="16"/>
      <c r="C9" s="16"/>
      <c r="D9" s="16"/>
      <c r="E9" s="16"/>
    </row>
    <row r="10" spans="2:5" ht="56.25" customHeight="1">
      <c r="B10" s="14"/>
      <c r="C10" s="15" t="s">
        <v>0</v>
      </c>
      <c r="D10" s="23" t="s">
        <v>30</v>
      </c>
      <c r="E10" s="23" t="s">
        <v>43</v>
      </c>
    </row>
    <row r="11" spans="2:5" ht="15">
      <c r="B11" s="9" t="s">
        <v>1</v>
      </c>
      <c r="C11" s="8"/>
      <c r="D11" s="19">
        <f>SUM(D12:D24)</f>
        <v>8966532</v>
      </c>
      <c r="E11" s="19">
        <f>SUM(E12:E24)</f>
        <v>-5115956</v>
      </c>
    </row>
    <row r="12" spans="2:5" ht="12.75">
      <c r="B12" s="11" t="s">
        <v>32</v>
      </c>
      <c r="C12" s="8" t="s">
        <v>33</v>
      </c>
      <c r="D12" s="27">
        <v>0</v>
      </c>
      <c r="E12" s="27">
        <v>113</v>
      </c>
    </row>
    <row r="13" spans="2:5" ht="12.75">
      <c r="B13" s="11" t="s">
        <v>44</v>
      </c>
      <c r="C13" s="28" t="s">
        <v>47</v>
      </c>
      <c r="D13" s="27">
        <v>0</v>
      </c>
      <c r="E13" s="27">
        <v>31</v>
      </c>
    </row>
    <row r="14" spans="2:5" ht="12.75">
      <c r="B14" s="11" t="s">
        <v>41</v>
      </c>
      <c r="C14" s="8" t="s">
        <v>48</v>
      </c>
      <c r="D14" s="27">
        <v>0</v>
      </c>
      <c r="E14" s="27">
        <v>-12</v>
      </c>
    </row>
    <row r="15" spans="2:5" ht="31.5" customHeight="1">
      <c r="B15" s="10" t="s">
        <v>25</v>
      </c>
      <c r="C15" s="25" t="s">
        <v>26</v>
      </c>
      <c r="D15" s="7">
        <v>87192</v>
      </c>
      <c r="E15" s="7">
        <v>0</v>
      </c>
    </row>
    <row r="16" spans="2:5" ht="31.5" customHeight="1">
      <c r="B16" s="10" t="s">
        <v>21</v>
      </c>
      <c r="C16" s="24" t="s">
        <v>27</v>
      </c>
      <c r="D16" s="7">
        <v>8938</v>
      </c>
      <c r="E16" s="7">
        <f>9010</f>
        <v>9010</v>
      </c>
    </row>
    <row r="17" spans="2:5" ht="31.5" customHeight="1">
      <c r="B17" s="10" t="s">
        <v>45</v>
      </c>
      <c r="C17" s="24" t="s">
        <v>46</v>
      </c>
      <c r="D17" s="7">
        <v>0</v>
      </c>
      <c r="E17" s="7">
        <v>60501</v>
      </c>
    </row>
    <row r="18" spans="2:5" ht="38.25">
      <c r="B18" s="10" t="s">
        <v>24</v>
      </c>
      <c r="C18" s="2" t="s">
        <v>2</v>
      </c>
      <c r="D18" s="7">
        <v>200826</v>
      </c>
      <c r="E18" s="7">
        <f>599+10094143</f>
        <v>10094742</v>
      </c>
    </row>
    <row r="19" spans="2:5" ht="44.25" customHeight="1">
      <c r="B19" s="10" t="s">
        <v>3</v>
      </c>
      <c r="C19" s="2" t="s">
        <v>4</v>
      </c>
      <c r="D19" s="7">
        <v>8747423</v>
      </c>
      <c r="E19" s="7">
        <f>155316+435067-7844598</f>
        <v>-7254215</v>
      </c>
    </row>
    <row r="20" spans="2:5" ht="44.25" customHeight="1">
      <c r="B20" s="10" t="s">
        <v>22</v>
      </c>
      <c r="C20" s="2">
        <v>6302</v>
      </c>
      <c r="D20" s="7">
        <v>0</v>
      </c>
      <c r="E20" s="7">
        <f>-866</f>
        <v>-866</v>
      </c>
    </row>
    <row r="21" spans="2:5" ht="38.25">
      <c r="B21" s="10" t="s">
        <v>5</v>
      </c>
      <c r="C21" s="2" t="s">
        <v>6</v>
      </c>
      <c r="D21" s="7">
        <v>-77847</v>
      </c>
      <c r="E21" s="7">
        <f>-12459-841320</f>
        <v>-853779</v>
      </c>
    </row>
    <row r="22" spans="2:5" ht="25.5">
      <c r="B22" s="10" t="s">
        <v>7</v>
      </c>
      <c r="C22" s="8" t="s">
        <v>8</v>
      </c>
      <c r="D22" s="7">
        <v>0</v>
      </c>
      <c r="E22" s="7">
        <f>12282-7455228</f>
        <v>-7442946</v>
      </c>
    </row>
    <row r="23" spans="2:5" ht="25.5">
      <c r="B23" s="10" t="s">
        <v>40</v>
      </c>
      <c r="C23" s="8" t="s">
        <v>36</v>
      </c>
      <c r="D23" s="7">
        <v>0</v>
      </c>
      <c r="E23" s="7">
        <f>339186-58727</f>
        <v>280459</v>
      </c>
    </row>
    <row r="24" spans="2:5" ht="12.75">
      <c r="B24" s="10" t="s">
        <v>49</v>
      </c>
      <c r="C24" s="8" t="s">
        <v>50</v>
      </c>
      <c r="D24" s="7">
        <v>0</v>
      </c>
      <c r="E24" s="7">
        <v>-8994</v>
      </c>
    </row>
    <row r="25" spans="2:5" ht="12.75">
      <c r="B25" s="10"/>
      <c r="C25" s="8"/>
      <c r="D25" s="7"/>
      <c r="E25" s="7"/>
    </row>
    <row r="26" spans="2:5" ht="15">
      <c r="B26" s="9" t="s">
        <v>9</v>
      </c>
      <c r="C26" s="8"/>
      <c r="D26" s="19">
        <f>SUM(D27:D33)</f>
        <v>5944677</v>
      </c>
      <c r="E26" s="19">
        <f>SUM(E27:E33)</f>
        <v>3368484</v>
      </c>
    </row>
    <row r="27" spans="2:5" ht="12.75">
      <c r="B27" s="11" t="s">
        <v>10</v>
      </c>
      <c r="C27" s="2" t="s">
        <v>11</v>
      </c>
      <c r="D27" s="7">
        <v>892843</v>
      </c>
      <c r="E27" s="7">
        <f>8083+1097+2386+16166+49482+8784+208717+330492+95158</f>
        <v>720365</v>
      </c>
    </row>
    <row r="28" spans="2:5" ht="12.75">
      <c r="B28" s="11" t="s">
        <v>12</v>
      </c>
      <c r="C28" s="2" t="s">
        <v>13</v>
      </c>
      <c r="D28" s="7">
        <v>483390</v>
      </c>
      <c r="E28" s="7">
        <f>138321+86531+102108</f>
        <v>326960</v>
      </c>
    </row>
    <row r="29" spans="2:5" ht="12.75">
      <c r="B29" s="11" t="s">
        <v>28</v>
      </c>
      <c r="C29" s="8" t="s">
        <v>31</v>
      </c>
      <c r="D29" s="7">
        <v>0</v>
      </c>
      <c r="E29" s="7">
        <f>880+97</f>
        <v>977</v>
      </c>
    </row>
    <row r="30" spans="2:5" ht="12.75">
      <c r="B30" s="11" t="s">
        <v>29</v>
      </c>
      <c r="C30" s="8" t="s">
        <v>37</v>
      </c>
      <c r="D30" s="7">
        <v>0</v>
      </c>
      <c r="E30" s="7">
        <f>33601</f>
        <v>33601</v>
      </c>
    </row>
    <row r="31" spans="2:5" ht="12.75">
      <c r="B31" s="11" t="s">
        <v>38</v>
      </c>
      <c r="C31" s="8" t="s">
        <v>34</v>
      </c>
      <c r="D31" s="27">
        <v>0</v>
      </c>
      <c r="E31" s="27">
        <f>5060</f>
        <v>5060</v>
      </c>
    </row>
    <row r="32" spans="2:5" ht="12.75">
      <c r="B32" s="11" t="s">
        <v>39</v>
      </c>
      <c r="C32" s="8" t="s">
        <v>35</v>
      </c>
      <c r="D32" s="27">
        <v>0</v>
      </c>
      <c r="E32" s="27">
        <f>19441</f>
        <v>19441</v>
      </c>
    </row>
    <row r="33" spans="2:5" ht="12.75">
      <c r="B33" s="11" t="s">
        <v>14</v>
      </c>
      <c r="C33" s="8" t="s">
        <v>15</v>
      </c>
      <c r="D33" s="7">
        <v>4568444</v>
      </c>
      <c r="E33" s="7">
        <f>375349+219608+80848+1337312+248963</f>
        <v>2262080</v>
      </c>
    </row>
    <row r="34" spans="2:5" ht="22.5" customHeight="1">
      <c r="B34" s="12" t="s">
        <v>16</v>
      </c>
      <c r="C34" s="2" t="s">
        <v>17</v>
      </c>
      <c r="D34" s="19">
        <v>251060</v>
      </c>
      <c r="E34" s="19">
        <f>10582552+15407+31485+68156+1320168</f>
        <v>12017768</v>
      </c>
    </row>
    <row r="35" spans="2:7" ht="21.75" customHeight="1" thickBot="1">
      <c r="B35" s="20" t="s">
        <v>19</v>
      </c>
      <c r="C35" s="21" t="s">
        <v>18</v>
      </c>
      <c r="D35" s="22">
        <f>D11+D34-D26</f>
        <v>3272915</v>
      </c>
      <c r="E35" s="22">
        <f>20647+13730+1311174+2119621+68156</f>
        <v>3533328</v>
      </c>
      <c r="F35" s="26"/>
      <c r="G35" s="26"/>
    </row>
    <row r="36" spans="1:5" ht="21.75" customHeight="1">
      <c r="A36" s="1"/>
      <c r="B36" s="1"/>
      <c r="C36" s="1"/>
      <c r="D36" s="1"/>
      <c r="E36" s="17"/>
    </row>
    <row r="37" ht="12.75">
      <c r="E37" s="26"/>
    </row>
    <row r="39" spans="4:5" ht="12.75">
      <c r="D39" s="3"/>
      <c r="E39" s="3"/>
    </row>
    <row r="40" spans="4:5" ht="14.25">
      <c r="D40" s="4"/>
      <c r="E40" s="4"/>
    </row>
  </sheetData>
  <sheetProtection/>
  <mergeCells count="2">
    <mergeCell ref="B6:E6"/>
    <mergeCell ref="D1:F1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6384" width="9.140625" style="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hjghjgh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</dc:creator>
  <cp:keywords/>
  <dc:description/>
  <cp:lastModifiedBy>Mariya Ivanova</cp:lastModifiedBy>
  <cp:lastPrinted>2015-07-14T14:26:29Z</cp:lastPrinted>
  <dcterms:created xsi:type="dcterms:W3CDTF">2014-01-23T08:45:16Z</dcterms:created>
  <dcterms:modified xsi:type="dcterms:W3CDTF">2017-07-06T08:27:36Z</dcterms:modified>
  <cp:category/>
  <cp:version/>
  <cp:contentType/>
  <cp:contentStatus/>
</cp:coreProperties>
</file>